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Urbanovsky\Documents\CCRVM\statistiky\2016\"/>
    </mc:Choice>
  </mc:AlternateContent>
  <bookViews>
    <workbookView xWindow="0" yWindow="0" windowWidth="28800" windowHeight="1230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5" i="1"/>
  <c r="H6" i="1"/>
  <c r="H7" i="1"/>
  <c r="H8" i="1"/>
  <c r="H4" i="1"/>
  <c r="G5" i="1"/>
  <c r="G6" i="1"/>
  <c r="G7" i="1"/>
  <c r="G8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4" i="1"/>
  <c r="F26" i="1"/>
  <c r="F16" i="1"/>
  <c r="F9" i="1"/>
  <c r="H9" i="1" s="1"/>
  <c r="F27" i="1" l="1"/>
  <c r="H27" i="1" s="1"/>
  <c r="E26" i="1"/>
  <c r="G26" i="1" s="1"/>
  <c r="D26" i="1"/>
  <c r="C26" i="1"/>
  <c r="E16" i="1"/>
  <c r="G16" i="1" s="1"/>
  <c r="D16" i="1"/>
  <c r="C16" i="1"/>
  <c r="E9" i="1"/>
  <c r="G9" i="1" s="1"/>
  <c r="D9" i="1"/>
  <c r="C9" i="1"/>
  <c r="D27" i="1" l="1"/>
  <c r="E27" i="1"/>
  <c r="G27" i="1" s="1"/>
  <c r="C27" i="1"/>
</calcChain>
</file>

<file path=xl/sharedStrings.xml><?xml version="1.0" encoding="utf-8"?>
<sst xmlns="http://schemas.openxmlformats.org/spreadsheetml/2006/main" count="56" uniqueCount="36">
  <si>
    <t>Název</t>
  </si>
  <si>
    <t>typ</t>
  </si>
  <si>
    <t>ROK 2009</t>
  </si>
  <si>
    <t>ROK 2015</t>
  </si>
  <si>
    <t>Baťův kanál</t>
  </si>
  <si>
    <t>atraktivita</t>
  </si>
  <si>
    <t xml:space="preserve">Rozhledna Brdo </t>
  </si>
  <si>
    <t>Zoo a zámek Zlín - Lešná</t>
  </si>
  <si>
    <t>Celkem atraktivity</t>
  </si>
  <si>
    <t>Hrad Buchlov</t>
  </si>
  <si>
    <t>Hrady, zámky</t>
  </si>
  <si>
    <t>Zámek Buchlovice</t>
  </si>
  <si>
    <t>Zámek Kroměříž + zahrady</t>
  </si>
  <si>
    <t>Hrad Lukov</t>
  </si>
  <si>
    <t>Hrad Brumov</t>
  </si>
  <si>
    <t>Zámek Vizovice</t>
  </si>
  <si>
    <t>Celkem hrady a zámky</t>
  </si>
  <si>
    <t>Slovácké muzeum, včetně výstav</t>
  </si>
  <si>
    <t>muzeum</t>
  </si>
  <si>
    <t>Hvězdárna Valašské Meziříčí</t>
  </si>
  <si>
    <t>Muzeum regionu Valašsko</t>
  </si>
  <si>
    <t>Muzeum Kroměřížska</t>
  </si>
  <si>
    <t>Obuvnické muzeum Zlín (od 2013 14|15)*)</t>
  </si>
  <si>
    <t>Městské Muzeum Valašské Klobouky</t>
  </si>
  <si>
    <t>Celkem muzea</t>
  </si>
  <si>
    <t>Celkem referenční cíle</t>
  </si>
  <si>
    <t>Krajská galerie výtvarného umění, Zlín</t>
  </si>
  <si>
    <t>ROK 2014</t>
  </si>
  <si>
    <t>ROK 2016</t>
  </si>
  <si>
    <t>Index 2016/2015</t>
  </si>
  <si>
    <t>Návštěvnost turistických  referenčních cílů Východní Moravy - 2016</t>
  </si>
  <si>
    <t>Svatý Hostýn - Svatohostýnské muzeum + rozhledna</t>
  </si>
  <si>
    <t xml:space="preserve">Valašské muzeum v přírodě </t>
  </si>
  <si>
    <t>Zámek Zlín = Muzeum JVM **)</t>
  </si>
  <si>
    <t>Index 2016/2009</t>
  </si>
  <si>
    <t>Archeoskanzen Modrá 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</si>
</sst>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NumberFormat="1" applyFont="1"/>
    <xf numFmtId="164" fontId="0" fillId="2" borderId="2" xfId="1" applyNumberFormat="1" applyFont="1" applyFill="1" applyBorder="1" applyAlignment="1">
      <alignment vertical="center"/>
    </xf>
    <xf numFmtId="43" fontId="0" fillId="2" borderId="3" xfId="1" applyFont="1" applyFill="1" applyBorder="1" applyAlignment="1">
      <alignment vertical="center"/>
    </xf>
    <xf numFmtId="164" fontId="2" fillId="3" borderId="12" xfId="1" applyNumberFormat="1" applyFont="1" applyFill="1" applyBorder="1" applyAlignment="1">
      <alignment horizontal="left" vertical="center"/>
    </xf>
    <xf numFmtId="43" fontId="2" fillId="3" borderId="13" xfId="1" applyFont="1" applyFill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43" fontId="0" fillId="0" borderId="6" xfId="1" applyFont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164" fontId="0" fillId="0" borderId="10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2" borderId="15" xfId="0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164" fontId="2" fillId="0" borderId="20" xfId="1" applyNumberFormat="1" applyFont="1" applyBorder="1" applyAlignment="1">
      <alignment vertical="center"/>
    </xf>
    <xf numFmtId="164" fontId="0" fillId="0" borderId="21" xfId="1" applyNumberFormat="1" applyFont="1" applyBorder="1" applyAlignment="1">
      <alignment vertical="center"/>
    </xf>
    <xf numFmtId="164" fontId="0" fillId="0" borderId="22" xfId="1" applyNumberFormat="1" applyFont="1" applyBorder="1" applyAlignment="1">
      <alignment vertical="center"/>
    </xf>
    <xf numFmtId="164" fontId="0" fillId="0" borderId="23" xfId="1" applyNumberFormat="1" applyFont="1" applyBorder="1" applyAlignment="1">
      <alignment vertical="center"/>
    </xf>
    <xf numFmtId="164" fontId="0" fillId="2" borderId="20" xfId="1" applyNumberFormat="1" applyFont="1" applyFill="1" applyBorder="1" applyAlignment="1">
      <alignment vertical="center"/>
    </xf>
    <xf numFmtId="164" fontId="2" fillId="3" borderId="24" xfId="1" applyNumberFormat="1" applyFont="1" applyFill="1" applyBorder="1" applyAlignment="1">
      <alignment horizontal="left" vertical="center"/>
    </xf>
    <xf numFmtId="164" fontId="2" fillId="0" borderId="14" xfId="1" applyNumberFormat="1" applyFont="1" applyFill="1" applyBorder="1" applyAlignment="1">
      <alignment vertical="center"/>
    </xf>
    <xf numFmtId="43" fontId="0" fillId="0" borderId="25" xfId="1" applyFont="1" applyBorder="1" applyAlignment="1">
      <alignment vertical="center"/>
    </xf>
    <xf numFmtId="43" fontId="0" fillId="2" borderId="14" xfId="1" applyFont="1" applyFill="1" applyBorder="1" applyAlignment="1">
      <alignment vertical="center"/>
    </xf>
    <xf numFmtId="43" fontId="2" fillId="3" borderId="26" xfId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164" fontId="0" fillId="0" borderId="0" xfId="1" applyNumberFormat="1" applyFont="1" applyFill="1"/>
    <xf numFmtId="0" fontId="0" fillId="0" borderId="0" xfId="0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28</xdr:row>
      <xdr:rowOff>38100</xdr:rowOff>
    </xdr:from>
    <xdr:to>
      <xdr:col>3</xdr:col>
      <xdr:colOff>942975</xdr:colOff>
      <xdr:row>33</xdr:row>
      <xdr:rowOff>114300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5725" y="10487025"/>
          <a:ext cx="5276850" cy="1028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*) Přestěhováno do nových prostor 14|15 Baťův institut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**) Turistický cíl Zámek Zlín zanikl přestěhováním do expozice 14|15 Baťův institut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***) Archeoskanzen je součástí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komplexu "Skanzen Modrá", ke kterému dále patří objekt Živá voda a Centrum slováckých tradic. S ohledem na konzistentnost časové řady údajů je zde uváděna jen návštěvnost Archeoskanzenu.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9" workbookViewId="0">
      <selection activeCell="F33" sqref="F33"/>
    </sheetView>
  </sheetViews>
  <sheetFormatPr defaultRowHeight="15" x14ac:dyDescent="0.25"/>
  <cols>
    <col min="1" max="1" width="36.85546875" customWidth="1"/>
    <col min="2" max="2" width="15.140625" style="12" customWidth="1"/>
    <col min="3" max="5" width="14.28515625" bestFit="1" customWidth="1"/>
    <col min="6" max="6" width="14.28515625" customWidth="1"/>
    <col min="7" max="7" width="16.85546875" bestFit="1" customWidth="1"/>
    <col min="8" max="8" width="16.85546875" customWidth="1"/>
  </cols>
  <sheetData>
    <row r="1" spans="1:8" ht="18.75" x14ac:dyDescent="0.3">
      <c r="A1" s="39" t="s">
        <v>30</v>
      </c>
      <c r="B1" s="39"/>
      <c r="C1" s="39"/>
      <c r="D1" s="39"/>
      <c r="E1" s="39"/>
      <c r="F1" s="39"/>
      <c r="G1" s="39"/>
    </row>
    <row r="2" spans="1:8" ht="6.75" customHeight="1" thickBot="1" x14ac:dyDescent="0.3">
      <c r="C2" s="1"/>
      <c r="D2" s="1"/>
      <c r="E2" s="1"/>
      <c r="F2" s="1"/>
    </row>
    <row r="3" spans="1:8" ht="26.25" customHeight="1" thickBot="1" x14ac:dyDescent="0.3">
      <c r="A3" s="13" t="s">
        <v>0</v>
      </c>
      <c r="B3" s="20" t="s">
        <v>1</v>
      </c>
      <c r="C3" s="6" t="s">
        <v>2</v>
      </c>
      <c r="D3" s="6" t="s">
        <v>27</v>
      </c>
      <c r="E3" s="6" t="s">
        <v>3</v>
      </c>
      <c r="F3" s="29" t="s">
        <v>28</v>
      </c>
      <c r="G3" s="35" t="s">
        <v>29</v>
      </c>
      <c r="H3" s="7" t="s">
        <v>34</v>
      </c>
    </row>
    <row r="4" spans="1:8" ht="31.5" customHeight="1" x14ac:dyDescent="0.25">
      <c r="A4" s="14" t="s">
        <v>4</v>
      </c>
      <c r="B4" s="21" t="s">
        <v>5</v>
      </c>
      <c r="C4" s="8">
        <v>65000</v>
      </c>
      <c r="D4" s="8">
        <v>75000</v>
      </c>
      <c r="E4" s="8">
        <v>80000</v>
      </c>
      <c r="F4" s="30">
        <v>90000</v>
      </c>
      <c r="G4" s="36">
        <f>F4/E4%</f>
        <v>112.5</v>
      </c>
      <c r="H4" s="9">
        <f>F4/C4%</f>
        <v>138.46153846153845</v>
      </c>
    </row>
    <row r="5" spans="1:8" ht="31.5" customHeight="1" x14ac:dyDescent="0.25">
      <c r="A5" s="15" t="s">
        <v>6</v>
      </c>
      <c r="B5" s="22" t="s">
        <v>5</v>
      </c>
      <c r="C5" s="10">
        <v>19800</v>
      </c>
      <c r="D5" s="10">
        <v>18400</v>
      </c>
      <c r="E5" s="10">
        <v>15655</v>
      </c>
      <c r="F5" s="31">
        <v>18000</v>
      </c>
      <c r="G5" s="36">
        <f t="shared" ref="G5:G27" si="0">F5/E5%</f>
        <v>114.97923985946981</v>
      </c>
      <c r="H5" s="9">
        <f t="shared" ref="H5:H27" si="1">F5/C5%</f>
        <v>90.909090909090907</v>
      </c>
    </row>
    <row r="6" spans="1:8" ht="31.5" customHeight="1" x14ac:dyDescent="0.25">
      <c r="A6" s="16" t="s">
        <v>31</v>
      </c>
      <c r="B6" s="22" t="s">
        <v>5</v>
      </c>
      <c r="C6" s="10">
        <v>44341</v>
      </c>
      <c r="D6" s="10">
        <v>16579</v>
      </c>
      <c r="E6" s="10">
        <v>21969</v>
      </c>
      <c r="F6" s="31">
        <v>27968</v>
      </c>
      <c r="G6" s="36">
        <f t="shared" si="0"/>
        <v>127.306659383677</v>
      </c>
      <c r="H6" s="9">
        <f t="shared" si="1"/>
        <v>63.074806612390333</v>
      </c>
    </row>
    <row r="7" spans="1:8" ht="31.5" customHeight="1" x14ac:dyDescent="0.25">
      <c r="A7" s="15" t="s">
        <v>26</v>
      </c>
      <c r="B7" s="22" t="s">
        <v>5</v>
      </c>
      <c r="C7" s="10">
        <v>12756</v>
      </c>
      <c r="D7" s="10">
        <v>35536</v>
      </c>
      <c r="E7" s="10">
        <v>27854</v>
      </c>
      <c r="F7" s="31">
        <v>32215</v>
      </c>
      <c r="G7" s="36">
        <f t="shared" si="0"/>
        <v>115.65663818482085</v>
      </c>
      <c r="H7" s="9">
        <f t="shared" si="1"/>
        <v>252.54782063342739</v>
      </c>
    </row>
    <row r="8" spans="1:8" ht="31.5" customHeight="1" thickBot="1" x14ac:dyDescent="0.3">
      <c r="A8" s="17" t="s">
        <v>7</v>
      </c>
      <c r="B8" s="23" t="s">
        <v>5</v>
      </c>
      <c r="C8" s="11">
        <v>507450</v>
      </c>
      <c r="D8" s="11">
        <v>585118</v>
      </c>
      <c r="E8" s="11">
        <v>639644</v>
      </c>
      <c r="F8" s="32">
        <v>668303</v>
      </c>
      <c r="G8" s="36">
        <f t="shared" si="0"/>
        <v>104.48046100643484</v>
      </c>
      <c r="H8" s="9">
        <f t="shared" si="1"/>
        <v>131.69829539856144</v>
      </c>
    </row>
    <row r="9" spans="1:8" ht="31.5" customHeight="1" thickBot="1" x14ac:dyDescent="0.3">
      <c r="A9" s="18" t="s">
        <v>8</v>
      </c>
      <c r="B9" s="24" t="s">
        <v>8</v>
      </c>
      <c r="C9" s="2">
        <f>SUM(C4:C8)</f>
        <v>649347</v>
      </c>
      <c r="D9" s="2">
        <f t="shared" ref="D9:E9" si="2">SUM(D4:D8)</f>
        <v>730633</v>
      </c>
      <c r="E9" s="2">
        <f t="shared" si="2"/>
        <v>785122</v>
      </c>
      <c r="F9" s="33">
        <f>SUM(F4:F8)</f>
        <v>836486</v>
      </c>
      <c r="G9" s="37">
        <f t="shared" si="0"/>
        <v>106.54216796879975</v>
      </c>
      <c r="H9" s="3">
        <f t="shared" si="1"/>
        <v>128.81956796597197</v>
      </c>
    </row>
    <row r="10" spans="1:8" ht="31.5" customHeight="1" x14ac:dyDescent="0.25">
      <c r="A10" s="14" t="s">
        <v>9</v>
      </c>
      <c r="B10" s="25" t="s">
        <v>10</v>
      </c>
      <c r="C10" s="8">
        <v>53581</v>
      </c>
      <c r="D10" s="8">
        <v>77838</v>
      </c>
      <c r="E10" s="8">
        <v>74398</v>
      </c>
      <c r="F10" s="30">
        <v>81839</v>
      </c>
      <c r="G10" s="36">
        <f t="shared" si="0"/>
        <v>110.00161294658459</v>
      </c>
      <c r="H10" s="9">
        <f t="shared" si="1"/>
        <v>152.73884399320656</v>
      </c>
    </row>
    <row r="11" spans="1:8" ht="31.5" customHeight="1" x14ac:dyDescent="0.25">
      <c r="A11" s="15" t="s">
        <v>11</v>
      </c>
      <c r="B11" s="26" t="s">
        <v>10</v>
      </c>
      <c r="C11" s="10">
        <v>95915</v>
      </c>
      <c r="D11" s="10">
        <v>76652</v>
      </c>
      <c r="E11" s="10">
        <v>84220</v>
      </c>
      <c r="F11" s="31">
        <v>98072</v>
      </c>
      <c r="G11" s="36">
        <f t="shared" si="0"/>
        <v>116.4473996675374</v>
      </c>
      <c r="H11" s="9">
        <f t="shared" si="1"/>
        <v>102.24886618360007</v>
      </c>
    </row>
    <row r="12" spans="1:8" ht="31.5" customHeight="1" x14ac:dyDescent="0.25">
      <c r="A12" s="15" t="s">
        <v>12</v>
      </c>
      <c r="B12" s="26" t="s">
        <v>10</v>
      </c>
      <c r="C12" s="10">
        <v>143729</v>
      </c>
      <c r="D12" s="10">
        <v>130549</v>
      </c>
      <c r="E12" s="10">
        <v>193613</v>
      </c>
      <c r="F12" s="31">
        <v>209417</v>
      </c>
      <c r="G12" s="36">
        <f t="shared" si="0"/>
        <v>108.16267502698682</v>
      </c>
      <c r="H12" s="9">
        <f t="shared" si="1"/>
        <v>145.70267656492427</v>
      </c>
    </row>
    <row r="13" spans="1:8" ht="31.5" customHeight="1" x14ac:dyDescent="0.25">
      <c r="A13" s="15" t="s">
        <v>13</v>
      </c>
      <c r="B13" s="26" t="s">
        <v>10</v>
      </c>
      <c r="C13" s="10">
        <v>13782</v>
      </c>
      <c r="D13" s="10">
        <v>21864</v>
      </c>
      <c r="E13" s="10">
        <v>24239</v>
      </c>
      <c r="F13" s="31">
        <v>26119</v>
      </c>
      <c r="G13" s="36">
        <f t="shared" si="0"/>
        <v>107.75609554849623</v>
      </c>
      <c r="H13" s="9">
        <f t="shared" si="1"/>
        <v>189.51530982440866</v>
      </c>
    </row>
    <row r="14" spans="1:8" ht="31.5" customHeight="1" x14ac:dyDescent="0.25">
      <c r="A14" s="15" t="s">
        <v>14</v>
      </c>
      <c r="B14" s="26" t="s">
        <v>10</v>
      </c>
      <c r="C14" s="10">
        <v>14007</v>
      </c>
      <c r="D14" s="10">
        <v>13081</v>
      </c>
      <c r="E14" s="10">
        <v>14871</v>
      </c>
      <c r="F14" s="31">
        <v>16955</v>
      </c>
      <c r="G14" s="36">
        <f t="shared" si="0"/>
        <v>114.01385246452827</v>
      </c>
      <c r="H14" s="9">
        <f t="shared" si="1"/>
        <v>121.04661954736918</v>
      </c>
    </row>
    <row r="15" spans="1:8" ht="31.5" customHeight="1" thickBot="1" x14ac:dyDescent="0.3">
      <c r="A15" s="17" t="s">
        <v>15</v>
      </c>
      <c r="B15" s="27" t="s">
        <v>10</v>
      </c>
      <c r="C15" s="11">
        <v>19003</v>
      </c>
      <c r="D15" s="11">
        <v>19682</v>
      </c>
      <c r="E15" s="11">
        <v>20756</v>
      </c>
      <c r="F15" s="32">
        <v>20616</v>
      </c>
      <c r="G15" s="36">
        <f t="shared" si="0"/>
        <v>99.325496242050491</v>
      </c>
      <c r="H15" s="9">
        <f t="shared" si="1"/>
        <v>108.48813345261274</v>
      </c>
    </row>
    <row r="16" spans="1:8" ht="31.5" customHeight="1" thickBot="1" x14ac:dyDescent="0.3">
      <c r="A16" s="18" t="s">
        <v>16</v>
      </c>
      <c r="B16" s="24" t="s">
        <v>16</v>
      </c>
      <c r="C16" s="2">
        <f t="shared" ref="C16:D16" si="3">SUM(C10:C15)</f>
        <v>340017</v>
      </c>
      <c r="D16" s="2">
        <f t="shared" si="3"/>
        <v>339666</v>
      </c>
      <c r="E16" s="2">
        <f>SUM(E10:E15)</f>
        <v>412097</v>
      </c>
      <c r="F16" s="33">
        <f>SUM(F10:F15)</f>
        <v>453018</v>
      </c>
      <c r="G16" s="37">
        <f t="shared" si="0"/>
        <v>109.92994367830875</v>
      </c>
      <c r="H16" s="3">
        <f t="shared" si="1"/>
        <v>133.23392653896715</v>
      </c>
    </row>
    <row r="17" spans="1:8" ht="31.5" customHeight="1" x14ac:dyDescent="0.25">
      <c r="A17" s="14" t="s">
        <v>17</v>
      </c>
      <c r="B17" s="21" t="s">
        <v>18</v>
      </c>
      <c r="C17" s="8">
        <v>106206</v>
      </c>
      <c r="D17" s="8">
        <v>81899</v>
      </c>
      <c r="E17" s="8">
        <v>68277</v>
      </c>
      <c r="F17" s="30">
        <v>83866</v>
      </c>
      <c r="G17" s="36">
        <f t="shared" si="0"/>
        <v>122.83199320415368</v>
      </c>
      <c r="H17" s="9">
        <f t="shared" si="1"/>
        <v>78.965406850837056</v>
      </c>
    </row>
    <row r="18" spans="1:8" ht="31.5" customHeight="1" x14ac:dyDescent="0.25">
      <c r="A18" s="15" t="s">
        <v>35</v>
      </c>
      <c r="B18" s="22" t="s">
        <v>18</v>
      </c>
      <c r="C18" s="10">
        <v>33425</v>
      </c>
      <c r="D18" s="10">
        <v>68307</v>
      </c>
      <c r="E18" s="10">
        <v>58416</v>
      </c>
      <c r="F18" s="31">
        <v>93456</v>
      </c>
      <c r="G18" s="36">
        <f t="shared" si="0"/>
        <v>159.9835661462613</v>
      </c>
      <c r="H18" s="9">
        <f t="shared" si="1"/>
        <v>279.59910246821244</v>
      </c>
    </row>
    <row r="19" spans="1:8" ht="31.5" customHeight="1" x14ac:dyDescent="0.25">
      <c r="A19" s="15" t="s">
        <v>32</v>
      </c>
      <c r="B19" s="22" t="s">
        <v>18</v>
      </c>
      <c r="C19" s="10">
        <v>260005</v>
      </c>
      <c r="D19" s="10">
        <v>264640</v>
      </c>
      <c r="E19" s="10">
        <v>286664</v>
      </c>
      <c r="F19" s="31">
        <v>315626</v>
      </c>
      <c r="G19" s="36">
        <f t="shared" si="0"/>
        <v>110.1031172382999</v>
      </c>
      <c r="H19" s="9">
        <f t="shared" si="1"/>
        <v>121.39228091767465</v>
      </c>
    </row>
    <row r="20" spans="1:8" ht="31.5" customHeight="1" x14ac:dyDescent="0.25">
      <c r="A20" s="15" t="s">
        <v>19</v>
      </c>
      <c r="B20" s="22" t="s">
        <v>18</v>
      </c>
      <c r="C20" s="10">
        <v>16044</v>
      </c>
      <c r="D20" s="10">
        <v>19295</v>
      </c>
      <c r="E20" s="10">
        <v>16461</v>
      </c>
      <c r="F20" s="31">
        <v>16500</v>
      </c>
      <c r="G20" s="36">
        <f t="shared" si="0"/>
        <v>100.23692363768907</v>
      </c>
      <c r="H20" s="9">
        <f t="shared" si="1"/>
        <v>102.84218399401645</v>
      </c>
    </row>
    <row r="21" spans="1:8" ht="31.5" customHeight="1" x14ac:dyDescent="0.25">
      <c r="A21" s="15" t="s">
        <v>20</v>
      </c>
      <c r="B21" s="22" t="s">
        <v>18</v>
      </c>
      <c r="C21" s="10">
        <v>38852</v>
      </c>
      <c r="D21" s="10">
        <v>164064</v>
      </c>
      <c r="E21" s="10">
        <v>145356</v>
      </c>
      <c r="F21" s="31">
        <v>129648</v>
      </c>
      <c r="G21" s="36">
        <f t="shared" si="0"/>
        <v>89.193428547841165</v>
      </c>
      <c r="H21" s="9">
        <f t="shared" si="1"/>
        <v>333.69710697004018</v>
      </c>
    </row>
    <row r="22" spans="1:8" ht="31.5" customHeight="1" x14ac:dyDescent="0.25">
      <c r="A22" s="15" t="s">
        <v>21</v>
      </c>
      <c r="B22" s="22" t="s">
        <v>18</v>
      </c>
      <c r="C22" s="10">
        <v>29149</v>
      </c>
      <c r="D22" s="10">
        <v>34206</v>
      </c>
      <c r="E22" s="10">
        <v>33147</v>
      </c>
      <c r="F22" s="31">
        <v>26515</v>
      </c>
      <c r="G22" s="36">
        <f t="shared" si="0"/>
        <v>79.99215615289468</v>
      </c>
      <c r="H22" s="9">
        <f t="shared" si="1"/>
        <v>90.963669422621706</v>
      </c>
    </row>
    <row r="23" spans="1:8" ht="31.5" customHeight="1" x14ac:dyDescent="0.25">
      <c r="A23" s="15" t="s">
        <v>22</v>
      </c>
      <c r="B23" s="22" t="s">
        <v>18</v>
      </c>
      <c r="C23" s="10">
        <v>12848</v>
      </c>
      <c r="D23" s="10">
        <v>80946</v>
      </c>
      <c r="E23" s="10">
        <v>141137</v>
      </c>
      <c r="F23" s="31">
        <v>121603</v>
      </c>
      <c r="G23" s="36">
        <f t="shared" si="0"/>
        <v>86.159547106711926</v>
      </c>
      <c r="H23" s="9">
        <f t="shared" si="1"/>
        <v>946.47415940224164</v>
      </c>
    </row>
    <row r="24" spans="1:8" ht="31.5" customHeight="1" x14ac:dyDescent="0.25">
      <c r="A24" s="15" t="s">
        <v>33</v>
      </c>
      <c r="B24" s="22" t="s">
        <v>18</v>
      </c>
      <c r="C24" s="10">
        <v>20957</v>
      </c>
      <c r="D24" s="10">
        <v>23964</v>
      </c>
      <c r="E24" s="10">
        <v>25595</v>
      </c>
      <c r="F24" s="31">
        <v>27246</v>
      </c>
      <c r="G24" s="36">
        <f t="shared" si="0"/>
        <v>106.45047860910334</v>
      </c>
      <c r="H24" s="9">
        <f t="shared" si="1"/>
        <v>130.00906618313689</v>
      </c>
    </row>
    <row r="25" spans="1:8" ht="31.5" customHeight="1" thickBot="1" x14ac:dyDescent="0.3">
      <c r="A25" s="17" t="s">
        <v>23</v>
      </c>
      <c r="B25" s="23" t="s">
        <v>18</v>
      </c>
      <c r="C25" s="11">
        <v>15299</v>
      </c>
      <c r="D25" s="11">
        <v>9303</v>
      </c>
      <c r="E25" s="11">
        <v>9730</v>
      </c>
      <c r="F25" s="32">
        <v>8376</v>
      </c>
      <c r="G25" s="36">
        <f t="shared" si="0"/>
        <v>86.084275436793419</v>
      </c>
      <c r="H25" s="9">
        <f t="shared" si="1"/>
        <v>54.748676384077385</v>
      </c>
    </row>
    <row r="26" spans="1:8" ht="31.5" customHeight="1" thickBot="1" x14ac:dyDescent="0.3">
      <c r="A26" s="18" t="s">
        <v>24</v>
      </c>
      <c r="B26" s="24" t="s">
        <v>24</v>
      </c>
      <c r="C26" s="2">
        <f t="shared" ref="C26:D26" si="4">SUM(C17:C25)</f>
        <v>532785</v>
      </c>
      <c r="D26" s="2">
        <f t="shared" si="4"/>
        <v>746624</v>
      </c>
      <c r="E26" s="2">
        <f>SUM(E17:E25)</f>
        <v>784783</v>
      </c>
      <c r="F26" s="33">
        <f>SUM(F17:F25)</f>
        <v>822836</v>
      </c>
      <c r="G26" s="37">
        <f t="shared" si="0"/>
        <v>104.84885630804949</v>
      </c>
      <c r="H26" s="3">
        <f t="shared" si="1"/>
        <v>154.44053417419784</v>
      </c>
    </row>
    <row r="27" spans="1:8" ht="31.5" customHeight="1" thickBot="1" x14ac:dyDescent="0.3">
      <c r="A27" s="19" t="s">
        <v>25</v>
      </c>
      <c r="B27" s="28"/>
      <c r="C27" s="4">
        <f>C9+C16+C26</f>
        <v>1522149</v>
      </c>
      <c r="D27" s="4">
        <f t="shared" ref="D27:F27" si="5">D9+D16+D26</f>
        <v>1816923</v>
      </c>
      <c r="E27" s="4">
        <f t="shared" si="5"/>
        <v>1982002</v>
      </c>
      <c r="F27" s="34">
        <f t="shared" si="5"/>
        <v>2112340</v>
      </c>
      <c r="G27" s="38">
        <f t="shared" si="0"/>
        <v>106.57607812706546</v>
      </c>
      <c r="H27" s="5">
        <f t="shared" si="1"/>
        <v>138.77353662486394</v>
      </c>
    </row>
    <row r="28" spans="1:8" x14ac:dyDescent="0.25">
      <c r="C28" s="1"/>
      <c r="D28" s="1"/>
      <c r="E28" s="1"/>
      <c r="F28" s="1"/>
    </row>
    <row r="29" spans="1:8" x14ac:dyDescent="0.25">
      <c r="C29" s="1"/>
      <c r="D29" s="1"/>
      <c r="E29" s="1"/>
      <c r="F29" s="40"/>
      <c r="G29" s="41"/>
    </row>
    <row r="30" spans="1:8" x14ac:dyDescent="0.25">
      <c r="C30" s="1"/>
      <c r="D30" s="1"/>
      <c r="E30" s="1"/>
      <c r="F30" s="1"/>
    </row>
    <row r="31" spans="1:8" x14ac:dyDescent="0.25">
      <c r="C31" s="1"/>
      <c r="D31" s="1"/>
      <c r="E31" s="1"/>
      <c r="F31" s="1"/>
    </row>
    <row r="32" spans="1:8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</sheetData>
  <mergeCells count="1">
    <mergeCell ref="A1:G1"/>
  </mergeCells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Urbanovský</dc:creator>
  <cp:lastModifiedBy>Zdeněk Urbanovský</cp:lastModifiedBy>
  <dcterms:created xsi:type="dcterms:W3CDTF">2016-02-01T10:11:53Z</dcterms:created>
  <dcterms:modified xsi:type="dcterms:W3CDTF">2017-01-18T08:30:53Z</dcterms:modified>
</cp:coreProperties>
</file>